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fzp-my.sharepoint.com/personal/tprokop_sfzp_cz/Documents/Plocha/JTF/Brownfield/"/>
    </mc:Choice>
  </mc:AlternateContent>
  <xr:revisionPtr revIDLastSave="101" documentId="8_{BD85B89F-707B-4D79-B099-80EC4E5A04F8}" xr6:coauthVersionLast="47" xr6:coauthVersionMax="47" xr10:uidLastSave="{217F60FC-7D60-4E98-8CBE-C49D0840511D}"/>
  <workbookProtection workbookAlgorithmName="SHA-512" workbookHashValue="uJeGiOsQ8pJ2lOOGreAMe39zTN42Cd8OlOWTNWVjrbII78DUFts26O123OTPpiK4/ySm8YFXSCR0HHmKdEw0ZQ==" workbookSaltValue="WIAEJafO0GBOiWrvVCJw0w==" workbookSpinCount="100000" lockStructure="1"/>
  <bookViews>
    <workbookView xWindow="28680" yWindow="-120" windowWidth="29040" windowHeight="15720" xr2:uid="{00000000-000D-0000-FFFF-FFFF00000000}"/>
  </bookViews>
  <sheets>
    <sheet name="Kumulativní rozpočet projektu" sheetId="1" r:id="rId1"/>
    <sheet name="List2" sheetId="2" state="hidden" r:id="rId2"/>
  </sheets>
  <definedNames>
    <definedName name="_Toc422476566" localSheetId="1">List2!$B$23</definedName>
    <definedName name="_Toc422476567" localSheetId="1">List2!$B$24</definedName>
    <definedName name="_Toc422476568" localSheetId="1">List2!$B$25</definedName>
    <definedName name="_Toc422476569" localSheetId="1">List2!$B$26</definedName>
    <definedName name="_Toc422476571" localSheetId="1">List2!$B$27</definedName>
    <definedName name="_Toc422476573" localSheetId="1">List2!$B$29</definedName>
    <definedName name="_Toc422476574" localSheetId="1">List2!$B$30</definedName>
    <definedName name="_Toc422476575" localSheetId="1">List2!$B$31</definedName>
    <definedName name="_Toc422476576" localSheetId="1">List2!$B$32</definedName>
    <definedName name="_xlnm.Print_Area" localSheetId="0">'Kumulativní rozpočet projektu'!$A$1:$N$38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/>
  <c r="B12" i="1"/>
  <c r="I19" i="1"/>
  <c r="L19" i="1" s="1"/>
  <c r="I20" i="1"/>
  <c r="L20" i="1" s="1"/>
  <c r="I22" i="1"/>
  <c r="I23" i="1"/>
  <c r="F19" i="1"/>
  <c r="F20" i="1"/>
  <c r="F22" i="1"/>
  <c r="F23" i="1"/>
  <c r="I18" i="1"/>
  <c r="L18" i="1" s="1"/>
  <c r="K18" i="1" s="1"/>
  <c r="L21" i="1" l="1"/>
  <c r="I21" i="1"/>
  <c r="I24" i="1" s="1"/>
  <c r="J21" i="1" l="1"/>
  <c r="J24" i="1" s="1"/>
  <c r="E21" i="1"/>
  <c r="E24" i="1" s="1"/>
  <c r="D21" i="1"/>
  <c r="F18" i="1"/>
  <c r="F21" i="1" l="1"/>
  <c r="D24" i="1" a="1"/>
  <c r="D24" i="1" s="1"/>
  <c r="P22" i="1"/>
  <c r="L22" i="1" s="1"/>
  <c r="L24" i="1" s="1"/>
  <c r="C30" i="1" l="1"/>
  <c r="C29" i="1"/>
  <c r="F24" i="1"/>
  <c r="K20" i="1"/>
  <c r="K19" i="1"/>
  <c r="C28" i="1" l="1"/>
  <c r="L23" i="1"/>
  <c r="K23" i="1" s="1"/>
  <c r="P21" i="1"/>
  <c r="K21" i="1"/>
  <c r="E45" i="2"/>
  <c r="K22" i="1"/>
  <c r="K24" i="1" l="1"/>
  <c r="C31" i="1" l="1"/>
  <c r="C33" i="1" l="1"/>
  <c r="C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Prokop Tomáš</author>
    <author>Prokop Tomas</author>
    <author>Bajer Pavel</author>
  </authors>
  <commentList>
    <comment ref="B13" authorId="0" shapeId="0" xr:uid="{634A26A6-EC1A-4A0E-8C3F-7F21D955B3D8}">
      <text>
        <r>
          <rPr>
            <b/>
            <sz val="9"/>
            <color indexed="81"/>
            <rFont val="Tahoma"/>
            <family val="2"/>
            <charset val="238"/>
          </rPr>
          <t>V případě potřeby upravte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4" authorId="1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S ohledem na typ Veřejné podpory 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16" authorId="2" shapeId="0" xr:uid="{00000000-0006-0000-0000-000004000000}">
      <text>
        <r>
          <rPr>
            <b/>
            <sz val="9"/>
            <color indexed="81"/>
            <rFont val="Tahoma"/>
            <family val="2"/>
            <charset val="238"/>
          </rPr>
          <t xml:space="preserve">
Vyplnit pouze výdaje, které nebudou nárokovány jako způsobilé bez zohlednění maximálních způsobilých výdajů podle rozsahu opatření a bez zohlednění maximálního procenta na projektovou přípravu.
Včetně alternativní investice u čl. 41 a 46 GBER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<sst xmlns="http://schemas.openxmlformats.org/spreadsheetml/2006/main" count="81" uniqueCount="74">
  <si>
    <t>Souhrnný rozpočet</t>
  </si>
  <si>
    <t>Celkem</t>
  </si>
  <si>
    <t>procento DPH [%]</t>
  </si>
  <si>
    <t>KDYŽ(B2="ano";C6*0,22;KDYŽ(B2="ne";C6*0,05;"chyba"))</t>
  </si>
  <si>
    <t>Komentář k nezpůsobilým výdajům stanoveným žadatelem:</t>
  </si>
  <si>
    <t>Důležité informace jsou označeny červeným trojúhelníkem v pravém horním rohu buněk.</t>
  </si>
  <si>
    <t>Regionální investiční podpora (článek 14)</t>
  </si>
  <si>
    <t>Investiční podpora pro malé a střední podniky (článek 17)</t>
  </si>
  <si>
    <t>Podpora pro podniky, které dosáhnou vyšší úrovně ochrany životního prostředí nad rámec norem EU nebo na zvýšení ochrany životního prostředí v případě absence norem EU (článek 36)</t>
  </si>
  <si>
    <t>Podpora na včasné přizpůsobení se normám Unie (článek 37)</t>
  </si>
  <si>
    <t>Investiční podpora na vysokoúčinnou kombinovanou výrobu tepla a elektrické energie (článek 40)</t>
  </si>
  <si>
    <t>Investiční podpora na sanaci kontaminovaných lokalit (článek 45)</t>
  </si>
  <si>
    <t>Investiční podpora na energeticky účinné dálkové vytápění a chlazení (článek 46)</t>
  </si>
  <si>
    <t>Investiční podpora na recyklaci a opětovné využití odpadu (článek 47)</t>
  </si>
  <si>
    <t>Podpora na ekologické studie (článek 49)</t>
  </si>
  <si>
    <t>Podpora dle nařízení Komise (EU) č. 1407/2013 (de minimis)</t>
  </si>
  <si>
    <t>Podpora dle nařízení Komise (EU)  č. 360/2012</t>
  </si>
  <si>
    <t>mimo Veřejnou podporu</t>
  </si>
  <si>
    <t>nerelevantní</t>
  </si>
  <si>
    <t>velký podnik</t>
  </si>
  <si>
    <t>střední podnik</t>
  </si>
  <si>
    <t>malý podnik</t>
  </si>
  <si>
    <t>stavební objekty</t>
  </si>
  <si>
    <t>dodávky</t>
  </si>
  <si>
    <t>Instrukce:</t>
  </si>
  <si>
    <t>Název žadatele:</t>
  </si>
  <si>
    <t>Název projektu:</t>
  </si>
  <si>
    <t xml:space="preserve">                    KUMULATIVNÍ ROZPOČET PROJEKTU</t>
  </si>
  <si>
    <t>Investiční podpora energie z obnovitelných zdrojů (článek 41)</t>
  </si>
  <si>
    <t>Zpracoval:</t>
  </si>
  <si>
    <t>……………………………………………………………………………………………</t>
  </si>
  <si>
    <t>………………………………………………………………………………………</t>
  </si>
  <si>
    <t>Statutární zástupce žadatele:</t>
  </si>
  <si>
    <t>de minimis</t>
  </si>
  <si>
    <t>GBER článek 14</t>
  </si>
  <si>
    <t>GBER ŽP článek 41</t>
  </si>
  <si>
    <t>GBER ŽP článek 47</t>
  </si>
  <si>
    <t>neinvestiční bez DPH (Kč)</t>
  </si>
  <si>
    <t>Cena bez DPH (Kč)</t>
  </si>
  <si>
    <t>Cena s DPH (Kč)</t>
  </si>
  <si>
    <r>
      <t>Nezpůsobilá část celkových nákladů stanovená žadatelem</t>
    </r>
    <r>
      <rPr>
        <sz val="11"/>
        <color rgb="FFFF0000"/>
        <rFont val="Calibri"/>
        <family val="2"/>
        <charset val="238"/>
        <scheme val="minor"/>
      </rPr>
      <t xml:space="preserve">
 </t>
    </r>
    <r>
      <rPr>
        <sz val="11"/>
        <color theme="1"/>
        <rFont val="Calibri"/>
        <family val="2"/>
        <charset val="238"/>
        <scheme val="minor"/>
      </rPr>
      <t>bez DPH (Kč)</t>
    </r>
  </si>
  <si>
    <t>Nezpůsobilá část celkem (Kč)</t>
  </si>
  <si>
    <t>Způsobilé výdaje po zohlednění limitů. (Kč)</t>
  </si>
  <si>
    <t>Míra dotace:</t>
  </si>
  <si>
    <t>Projektová příprava</t>
  </si>
  <si>
    <t>REGENERACE BROWNFIELDŮ</t>
  </si>
  <si>
    <t>Editovat pouze hnědá pole!</t>
  </si>
  <si>
    <t>Dílčí část výzvy:</t>
  </si>
  <si>
    <t xml:space="preserve">Regenerace brownfieldů v Ústeckém kraji </t>
  </si>
  <si>
    <t xml:space="preserve">Regenerace brownfieldů v Karlovarském kraji </t>
  </si>
  <si>
    <t>vyber</t>
  </si>
  <si>
    <t>Podporovaná aktivita:</t>
  </si>
  <si>
    <t>C) školy, školská zařízení, zdravotnická zařízení, zařízení sociálních služeb, budovy veřejné správy, veřejná prostranství</t>
  </si>
  <si>
    <r>
      <t>a)</t>
    </r>
    <r>
      <rPr>
        <sz val="7"/>
        <color rgb="FF000000"/>
        <rFont val="Times New Roman"/>
        <family val="1"/>
        <charset val="238"/>
      </rPr>
      <t xml:space="preserve"> </t>
    </r>
    <r>
      <rPr>
        <sz val="10"/>
        <color rgb="FF000000"/>
        <rFont val="Segoe UI"/>
        <family val="2"/>
        <charset val="238"/>
      </rPr>
      <t xml:space="preserve">muzea, galerie, expozice </t>
    </r>
  </si>
  <si>
    <r>
      <t>b)</t>
    </r>
    <r>
      <rPr>
        <sz val="7"/>
        <color theme="1"/>
        <rFont val="Times New Roman"/>
        <family val="1"/>
        <charset val="238"/>
      </rPr>
      <t> </t>
    </r>
    <r>
      <rPr>
        <sz val="10"/>
        <color theme="1"/>
        <rFont val="Segoe UI"/>
        <family val="2"/>
        <charset val="238"/>
      </rPr>
      <t>kulturní a komunitní centra</t>
    </r>
  </si>
  <si>
    <t>Realizační výdaje dle kap. 8.2.1.</t>
  </si>
  <si>
    <t>Nákup nemovitého majetku dle kap. 8.2.2.</t>
  </si>
  <si>
    <t>%</t>
  </si>
  <si>
    <t>Uznatelnost DPH:</t>
  </si>
  <si>
    <t>Dotace:</t>
  </si>
  <si>
    <t>Kategorie podpory::</t>
  </si>
  <si>
    <t>Kategorie 1) při splnění obou podmínek Nového evropského Bauhausu</t>
  </si>
  <si>
    <t>Kategorie 2) při splnění jedné podmínky Nového evropského Bauhausu</t>
  </si>
  <si>
    <t>Kategorie 3) při nesplnění ani jedné podmínky Nového evropského Bauhausu</t>
  </si>
  <si>
    <t>Míra půjčky:</t>
  </si>
  <si>
    <t>55</t>
  </si>
  <si>
    <t>45</t>
  </si>
  <si>
    <t>49</t>
  </si>
  <si>
    <t>40</t>
  </si>
  <si>
    <t>Celkové výdaje projektu:</t>
  </si>
  <si>
    <t>Celkové způsobilé přímé výdaje projektu:</t>
  </si>
  <si>
    <t>Nepřímé způsobilé výdaje dle kap. 8.2.3:</t>
  </si>
  <si>
    <t>Celkové způsobilé výdaje projektu:</t>
  </si>
  <si>
    <t>Půjčka: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</si>
</sst>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č&quot;"/>
    <numFmt numFmtId="165" formatCode="#,##0.00\ _K_č"/>
  </numFmts>
  <fonts count="22" x14ac:knownFonts="1">
    <font>
      <sz val="11"/>
      <color theme="1"/>
      <name val="Calibri"/>
      <family val="2"/>
      <charset val="238"/>
      <scheme val="minor"/>
    </font>
    <font>
      <sz val="8"/>
      <color rgb="FF000000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9"/>
      <color indexed="81"/>
      <name val="Tahoma"/>
      <family val="2"/>
      <charset val="238"/>
    </font>
    <font>
      <b/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36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0"/>
      <color theme="1"/>
      <name val="Segoe UI"/>
      <family val="2"/>
      <charset val="238"/>
    </font>
    <font>
      <sz val="10"/>
      <color theme="1"/>
      <name val="Segoe UI"/>
      <family val="2"/>
      <charset val="238"/>
    </font>
    <font>
      <sz val="10"/>
      <color rgb="FF000000"/>
      <name val="Calibri"/>
      <family val="2"/>
      <charset val="238"/>
    </font>
    <font>
      <sz val="7"/>
      <color rgb="FF000000"/>
      <name val="Times New Roman"/>
      <family val="1"/>
      <charset val="238"/>
    </font>
    <font>
      <sz val="10"/>
      <color rgb="FF000000"/>
      <name val="Segoe UI"/>
      <family val="2"/>
      <charset val="238"/>
    </font>
    <font>
      <sz val="7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3" fillId="0" borderId="0" xfId="0" applyFont="1"/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49" fontId="0" fillId="0" borderId="0" xfId="0" applyNumberFormat="1"/>
    <xf numFmtId="49" fontId="0" fillId="0" borderId="0" xfId="0" applyNumberFormat="1" applyAlignment="1">
      <alignment wrapText="1"/>
    </xf>
    <xf numFmtId="0" fontId="5" fillId="0" borderId="0" xfId="0" applyFont="1"/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0" fillId="0" borderId="0" xfId="0" applyAlignment="1">
      <alignment vertical="top"/>
    </xf>
    <xf numFmtId="0" fontId="0" fillId="3" borderId="0" xfId="0" applyFill="1"/>
    <xf numFmtId="0" fontId="0" fillId="4" borderId="0" xfId="0" applyFill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wrapText="1"/>
    </xf>
    <xf numFmtId="0" fontId="2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11" fillId="0" borderId="0" xfId="0" applyFont="1" applyAlignment="1">
      <alignment vertical="center" wrapText="1"/>
    </xf>
    <xf numFmtId="0" fontId="4" fillId="0" borderId="0" xfId="0" applyFont="1"/>
    <xf numFmtId="165" fontId="0" fillId="2" borderId="11" xfId="0" applyNumberFormat="1" applyFill="1" applyBorder="1" applyAlignment="1">
      <alignment horizontal="right"/>
    </xf>
    <xf numFmtId="165" fontId="0" fillId="0" borderId="0" xfId="0" applyNumberFormat="1" applyAlignment="1">
      <alignment horizontal="right"/>
    </xf>
    <xf numFmtId="165" fontId="0" fillId="2" borderId="10" xfId="0" applyNumberFormat="1" applyFill="1" applyBorder="1" applyAlignment="1">
      <alignment horizontal="right"/>
    </xf>
    <xf numFmtId="165" fontId="0" fillId="0" borderId="5" xfId="0" applyNumberFormat="1" applyBorder="1" applyAlignment="1">
      <alignment horizontal="right"/>
    </xf>
    <xf numFmtId="165" fontId="0" fillId="2" borderId="5" xfId="0" applyNumberFormat="1" applyFill="1" applyBorder="1" applyAlignment="1">
      <alignment horizontal="right"/>
    </xf>
    <xf numFmtId="165" fontId="0" fillId="2" borderId="0" xfId="0" applyNumberFormat="1" applyFill="1" applyAlignment="1">
      <alignment horizontal="right"/>
    </xf>
    <xf numFmtId="165" fontId="0" fillId="0" borderId="11" xfId="0" applyNumberFormat="1" applyBorder="1" applyAlignment="1">
      <alignment horizontal="right"/>
    </xf>
    <xf numFmtId="165" fontId="0" fillId="0" borderId="1" xfId="0" applyNumberFormat="1" applyBorder="1" applyAlignment="1">
      <alignment horizontal="right"/>
    </xf>
    <xf numFmtId="165" fontId="0" fillId="2" borderId="1" xfId="0" applyNumberFormat="1" applyFill="1" applyBorder="1" applyAlignment="1">
      <alignment horizontal="right"/>
    </xf>
    <xf numFmtId="165" fontId="0" fillId="2" borderId="8" xfId="0" applyNumberFormat="1" applyFill="1" applyBorder="1" applyAlignment="1">
      <alignment horizontal="right"/>
    </xf>
    <xf numFmtId="165" fontId="0" fillId="0" borderId="12" xfId="0" applyNumberFormat="1" applyBorder="1" applyAlignment="1">
      <alignment horizontal="right"/>
    </xf>
    <xf numFmtId="165" fontId="7" fillId="0" borderId="1" xfId="0" applyNumberFormat="1" applyFont="1" applyBorder="1" applyAlignment="1">
      <alignment horizontal="right"/>
    </xf>
    <xf numFmtId="164" fontId="2" fillId="0" borderId="0" xfId="0" applyNumberFormat="1" applyFont="1"/>
    <xf numFmtId="164" fontId="2" fillId="0" borderId="0" xfId="0" applyNumberFormat="1" applyFont="1" applyAlignment="1">
      <alignment vertical="top"/>
    </xf>
    <xf numFmtId="0" fontId="2" fillId="0" borderId="5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0" xfId="0" applyFont="1" applyAlignment="1">
      <alignment horizontal="right" wrapText="1"/>
    </xf>
    <xf numFmtId="165" fontId="3" fillId="4" borderId="6" xfId="0" applyNumberFormat="1" applyFont="1" applyFill="1" applyBorder="1" applyAlignment="1" applyProtection="1">
      <alignment horizontal="right"/>
      <protection locked="0"/>
    </xf>
    <xf numFmtId="165" fontId="0" fillId="4" borderId="5" xfId="0" applyNumberFormat="1" applyFill="1" applyBorder="1" applyAlignment="1" applyProtection="1">
      <alignment horizontal="right"/>
      <protection locked="0"/>
    </xf>
    <xf numFmtId="0" fontId="9" fillId="0" borderId="0" xfId="0" applyFont="1" applyAlignment="1">
      <alignment horizontal="left"/>
    </xf>
    <xf numFmtId="0" fontId="15" fillId="0" borderId="0" xfId="0" applyFont="1"/>
    <xf numFmtId="0" fontId="11" fillId="0" borderId="0" xfId="0" applyFont="1" applyAlignment="1">
      <alignment horizontal="left" vertical="top" wrapText="1"/>
    </xf>
    <xf numFmtId="0" fontId="16" fillId="0" borderId="0" xfId="0" applyFont="1"/>
    <xf numFmtId="0" fontId="18" fillId="0" borderId="0" xfId="0" applyFont="1" applyAlignment="1">
      <alignment vertical="top" wrapText="1"/>
    </xf>
    <xf numFmtId="165" fontId="0" fillId="5" borderId="6" xfId="0" applyNumberFormat="1" applyFill="1" applyBorder="1" applyAlignment="1" applyProtection="1">
      <alignment horizontal="right"/>
      <protection locked="0"/>
    </xf>
    <xf numFmtId="165" fontId="0" fillId="5" borderId="12" xfId="0" applyNumberFormat="1" applyFill="1" applyBorder="1" applyAlignment="1" applyProtection="1">
      <alignment horizontal="right"/>
      <protection locked="0"/>
    </xf>
    <xf numFmtId="165" fontId="0" fillId="5" borderId="9" xfId="0" applyNumberFormat="1" applyFill="1" applyBorder="1" applyAlignment="1" applyProtection="1">
      <alignment horizontal="right"/>
      <protection locked="0"/>
    </xf>
    <xf numFmtId="165" fontId="0" fillId="5" borderId="11" xfId="0" applyNumberFormat="1" applyFill="1" applyBorder="1" applyAlignment="1" applyProtection="1">
      <alignment horizontal="right"/>
      <protection locked="0"/>
    </xf>
    <xf numFmtId="0" fontId="2" fillId="0" borderId="0" xfId="0" applyFont="1" applyAlignment="1">
      <alignment horizontal="left" vertical="top" wrapText="1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left"/>
    </xf>
    <xf numFmtId="0" fontId="2" fillId="0" borderId="5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165" fontId="0" fillId="0" borderId="13" xfId="0" applyNumberFormat="1" applyBorder="1" applyAlignment="1">
      <alignment horizontal="right"/>
    </xf>
    <xf numFmtId="165" fontId="0" fillId="0" borderId="14" xfId="0" applyNumberFormat="1" applyBorder="1" applyAlignment="1">
      <alignment horizontal="right"/>
    </xf>
    <xf numFmtId="165" fontId="0" fillId="0" borderId="15" xfId="0" applyNumberFormat="1" applyBorder="1" applyAlignment="1">
      <alignment horizontal="right"/>
    </xf>
    <xf numFmtId="3" fontId="0" fillId="4" borderId="13" xfId="0" applyNumberFormat="1" applyFill="1" applyBorder="1" applyAlignment="1" applyProtection="1">
      <alignment horizontal="center"/>
      <protection locked="0"/>
    </xf>
    <xf numFmtId="3" fontId="0" fillId="4" borderId="15" xfId="0" applyNumberFormat="1" applyFill="1" applyBorder="1" applyAlignment="1" applyProtection="1">
      <alignment horizontal="center"/>
      <protection locked="0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3" fontId="0" fillId="5" borderId="7" xfId="0" applyNumberFormat="1" applyFill="1" applyBorder="1" applyAlignment="1" applyProtection="1">
      <alignment horizontal="center"/>
      <protection locked="0"/>
    </xf>
    <xf numFmtId="3" fontId="0" fillId="5" borderId="9" xfId="0" applyNumberFormat="1" applyFill="1" applyBorder="1" applyAlignment="1" applyProtection="1">
      <alignment horizontal="center"/>
      <protection locked="0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3" fontId="0" fillId="5" borderId="5" xfId="0" applyNumberFormat="1" applyFill="1" applyBorder="1" applyAlignment="1" applyProtection="1">
      <alignment horizontal="center"/>
      <protection locked="0"/>
    </xf>
    <xf numFmtId="3" fontId="0" fillId="5" borderId="6" xfId="0" applyNumberFormat="1" applyFill="1" applyBorder="1" applyAlignment="1" applyProtection="1">
      <alignment horizontal="center"/>
      <protection locked="0"/>
    </xf>
    <xf numFmtId="3" fontId="0" fillId="0" borderId="13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9" xfId="0" applyFill="1" applyBorder="1" applyAlignment="1" applyProtection="1">
      <alignment horizontal="center"/>
      <protection locked="0"/>
    </xf>
    <xf numFmtId="165" fontId="0" fillId="0" borderId="0" xfId="0" applyNumberFormat="1" applyAlignment="1">
      <alignment horizontal="right"/>
    </xf>
    <xf numFmtId="165" fontId="0" fillId="0" borderId="6" xfId="0" applyNumberFormat="1" applyBorder="1" applyAlignment="1">
      <alignment horizontal="right"/>
    </xf>
    <xf numFmtId="165" fontId="0" fillId="0" borderId="7" xfId="0" applyNumberFormat="1" applyBorder="1" applyAlignment="1">
      <alignment horizontal="right"/>
    </xf>
    <xf numFmtId="165" fontId="0" fillId="0" borderId="8" xfId="0" applyNumberFormat="1" applyBorder="1" applyAlignment="1">
      <alignment horizontal="right"/>
    </xf>
    <xf numFmtId="165" fontId="0" fillId="0" borderId="9" xfId="0" applyNumberFormat="1" applyBorder="1" applyAlignment="1">
      <alignment horizontal="right"/>
    </xf>
    <xf numFmtId="165" fontId="0" fillId="0" borderId="5" xfId="0" applyNumberFormat="1" applyBorder="1" applyAlignment="1">
      <alignment horizontal="right"/>
    </xf>
    <xf numFmtId="0" fontId="9" fillId="0" borderId="0" xfId="0" applyFont="1" applyAlignment="1">
      <alignment horizontal="left"/>
    </xf>
    <xf numFmtId="0" fontId="3" fillId="5" borderId="0" xfId="0" applyFont="1" applyFill="1" applyAlignment="1" applyProtection="1">
      <alignment horizontal="left"/>
      <protection locked="0"/>
    </xf>
    <xf numFmtId="0" fontId="8" fillId="0" borderId="10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11" fillId="0" borderId="0" xfId="0" applyFont="1" applyAlignment="1">
      <alignment horizontal="left" vertical="top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0" fontId="3" fillId="4" borderId="0" xfId="0" applyNumberFormat="1" applyFont="1" applyFill="1" applyAlignment="1" applyProtection="1">
      <alignment horizontal="left"/>
      <protection locked="0"/>
    </xf>
    <xf numFmtId="0" fontId="14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7" fillId="0" borderId="13" xfId="0" applyFont="1" applyBorder="1" applyAlignment="1">
      <alignment vertical="top"/>
    </xf>
    <xf numFmtId="0" fontId="7" fillId="0" borderId="14" xfId="0" applyFont="1" applyBorder="1" applyAlignment="1">
      <alignment vertical="top"/>
    </xf>
    <xf numFmtId="0" fontId="7" fillId="0" borderId="15" xfId="0" applyFont="1" applyBorder="1" applyAlignment="1">
      <alignment vertical="top"/>
    </xf>
    <xf numFmtId="3" fontId="7" fillId="0" borderId="13" xfId="0" applyNumberFormat="1" applyFont="1" applyBorder="1" applyAlignment="1">
      <alignment horizontal="center"/>
    </xf>
    <xf numFmtId="3" fontId="7" fillId="0" borderId="15" xfId="0" applyNumberFormat="1" applyFont="1" applyBorder="1" applyAlignment="1">
      <alignment horizontal="center"/>
    </xf>
    <xf numFmtId="165" fontId="7" fillId="0" borderId="13" xfId="0" applyNumberFormat="1" applyFont="1" applyBorder="1" applyAlignment="1">
      <alignment horizontal="right"/>
    </xf>
    <xf numFmtId="165" fontId="7" fillId="0" borderId="14" xfId="0" applyNumberFormat="1" applyFont="1" applyBorder="1" applyAlignment="1">
      <alignment horizontal="right"/>
    </xf>
    <xf numFmtId="165" fontId="7" fillId="0" borderId="15" xfId="0" applyNumberFormat="1" applyFont="1" applyBorder="1" applyAlignment="1">
      <alignment horizontal="right"/>
    </xf>
    <xf numFmtId="0" fontId="0" fillId="5" borderId="0" xfId="0" applyFill="1" applyAlignment="1" applyProtection="1">
      <alignment horizontal="left" wrapText="1"/>
      <protection locked="0"/>
    </xf>
    <xf numFmtId="0" fontId="2" fillId="0" borderId="0" xfId="0" applyFont="1" applyAlignment="1">
      <alignment horizontal="center"/>
    </xf>
    <xf numFmtId="0" fontId="0" fillId="2" borderId="0" xfId="0" applyFill="1" applyAlignment="1">
      <alignment horizontal="left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0" fillId="5" borderId="2" xfId="0" applyFill="1" applyBorder="1" applyAlignment="1" applyProtection="1">
      <alignment horizontal="center" vertical="top" wrapText="1"/>
      <protection locked="0"/>
    </xf>
    <xf numFmtId="0" fontId="0" fillId="5" borderId="3" xfId="0" applyFill="1" applyBorder="1" applyAlignment="1" applyProtection="1">
      <alignment horizontal="center" vertical="top" wrapText="1"/>
      <protection locked="0"/>
    </xf>
    <xf numFmtId="0" fontId="0" fillId="5" borderId="4" xfId="0" applyFill="1" applyBorder="1" applyAlignment="1" applyProtection="1">
      <alignment horizontal="center" vertical="top" wrapText="1"/>
      <protection locked="0"/>
    </xf>
    <xf numFmtId="0" fontId="0" fillId="5" borderId="5" xfId="0" applyFill="1" applyBorder="1" applyAlignment="1" applyProtection="1">
      <alignment horizontal="center" vertical="top" wrapText="1"/>
      <protection locked="0"/>
    </xf>
    <xf numFmtId="0" fontId="0" fillId="5" borderId="6" xfId="0" applyFill="1" applyBorder="1" applyAlignment="1" applyProtection="1">
      <alignment horizontal="center" vertical="top" wrapText="1"/>
      <protection locked="0"/>
    </xf>
    <xf numFmtId="0" fontId="0" fillId="5" borderId="7" xfId="0" applyFill="1" applyBorder="1" applyAlignment="1" applyProtection="1">
      <alignment horizontal="center" vertical="top" wrapText="1"/>
      <protection locked="0"/>
    </xf>
    <xf numFmtId="0" fontId="0" fillId="5" borderId="8" xfId="0" applyFill="1" applyBorder="1" applyAlignment="1" applyProtection="1">
      <alignment horizontal="center" vertical="top" wrapText="1"/>
      <protection locked="0"/>
    </xf>
    <xf numFmtId="0" fontId="0" fillId="5" borderId="9" xfId="0" applyFill="1" applyBorder="1" applyAlignment="1" applyProtection="1">
      <alignment horizontal="center" vertical="top" wrapText="1"/>
      <protection locked="0"/>
    </xf>
    <xf numFmtId="0" fontId="0" fillId="5" borderId="0" xfId="0" applyFill="1" applyBorder="1" applyAlignment="1" applyProtection="1">
      <alignment horizontal="center" vertical="top" wrapText="1"/>
      <protection locked="0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165" fontId="0" fillId="0" borderId="0" xfId="0" applyNumberFormat="1" applyBorder="1" applyAlignment="1">
      <alignment horizontal="right"/>
    </xf>
    <xf numFmtId="4" fontId="2" fillId="0" borderId="4" xfId="0" applyNumberFormat="1" applyFont="1" applyBorder="1" applyAlignment="1">
      <alignment vertical="top"/>
    </xf>
    <xf numFmtId="4" fontId="2" fillId="0" borderId="6" xfId="0" applyNumberFormat="1" applyFont="1" applyBorder="1" applyAlignment="1">
      <alignment vertical="top"/>
    </xf>
    <xf numFmtId="4" fontId="2" fillId="0" borderId="9" xfId="0" applyNumberFormat="1" applyFont="1" applyBorder="1" applyAlignment="1">
      <alignment vertical="top"/>
    </xf>
    <xf numFmtId="3" fontId="7" fillId="0" borderId="16" xfId="0" applyNumberFormat="1" applyFont="1" applyBorder="1" applyAlignment="1" applyProtection="1">
      <alignment horizontal="center" vertical="center" wrapText="1"/>
      <protection locked="0" hidden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12" dropStyle="combo" dx="16" fmlaLink="List2!$A$22" fmlaRange="List2!$B$22:$B$34" noThreeD="1" sel="2" val="0"/>
</file>

<file path=xl/ctrlProps/ctrlProp2.xml><?xml version="1.0" encoding="utf-8"?>
<formControlPr xmlns="http://schemas.microsoft.com/office/spreadsheetml/2009/9/main" objectType="Drop" dropLines="3" dropStyle="combo" dx="16" fmlaLink="List2!$B$2:$B$11" fmlaRange="List2!$C$53:$C$55" noThreeD="1" sel="1" val="0"/>
</file>

<file path=xl/ctrlProps/ctrlProp3.xml><?xml version="1.0" encoding="utf-8"?>
<formControlPr xmlns="http://schemas.microsoft.com/office/spreadsheetml/2009/9/main" objectType="Drop" dropLines="4" dropStyle="combo" dx="16" fmlaLink="List2!$A$56" fmlaRange="List2!$C$61:$C$64" noThreeD="1" sel="1" val="0"/>
</file>

<file path=xl/ctrlProps/ctrlProp4.xml><?xml version="1.0" encoding="utf-8"?>
<formControlPr xmlns="http://schemas.microsoft.com/office/spreadsheetml/2009/9/main" objectType="CheckBox" checked="Checked" fmlaLink="List2!$A$43" lockText="1"/>
</file>

<file path=xl/ctrlProps/ctrlProp5.xml><?xml version="1.0" encoding="utf-8"?>
<formControlPr xmlns="http://schemas.microsoft.com/office/spreadsheetml/2009/9/main" objectType="Drop" dropLines="12" dropStyle="combo" dx="16" fmlaLink="List2!$A$22" fmlaRange="List2!$B$22:$B$34" noThreeD="1" sel="2" val="0"/>
</file>

<file path=xl/ctrlProps/ctrlProp6.xml><?xml version="1.0" encoding="utf-8"?>
<formControlPr xmlns="http://schemas.microsoft.com/office/spreadsheetml/2009/9/main" objectType="Drop" dropLines="4" dropStyle="combo" dx="16" fmlaLink="List2!$B$8" fmlaRange="List2!$C$7:$C$10" noThreeD="1" sel="1" val="0"/>
</file>

<file path=xl/ctrlProps/ctrlProp7.xml><?xml version="1.0" encoding="utf-8"?>
<formControlPr xmlns="http://schemas.microsoft.com/office/spreadsheetml/2009/9/main" objectType="Drop" dropLines="4" dropStyle="combo" dx="16" fmlaLink="List2!$A$56" fmlaRange="List2!$C$61:$C$64" noThreeD="1" sel="1" val="0"/>
</file>

<file path=xl/ctrlProps/ctrlProp8.xml><?xml version="1.0" encoding="utf-8"?>
<formControlPr xmlns="http://schemas.microsoft.com/office/spreadsheetml/2009/9/main" objectType="Drop" dropStyle="combo" dx="16" fmlaLink="$E$44" fmlaRange="$A$37:$A$46" sel="2" val="0"/>
</file>

<file path=xl/ctrlProps/ctrlProp9.xml><?xml version="1.0" encoding="utf-8"?>
<formControlPr xmlns="http://schemas.microsoft.com/office/spreadsheetml/2009/9/main" objectType="CheckBox" checked="Checked" fmlaLink="List2!$A$43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</xdr:row>
          <xdr:rowOff>0</xdr:rowOff>
        </xdr:from>
        <xdr:to>
          <xdr:col>14</xdr:col>
          <xdr:colOff>19050</xdr:colOff>
          <xdr:row>7</xdr:row>
          <xdr:rowOff>57150</xdr:rowOff>
        </xdr:to>
        <xdr:sp macro="" textlink="">
          <xdr:nvSpPr>
            <xdr:cNvPr id="1264" name="Drop Down 240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0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</xdr:row>
          <xdr:rowOff>0</xdr:rowOff>
        </xdr:from>
        <xdr:to>
          <xdr:col>14</xdr:col>
          <xdr:colOff>19050</xdr:colOff>
          <xdr:row>7</xdr:row>
          <xdr:rowOff>25400</xdr:rowOff>
        </xdr:to>
        <xdr:sp macro="" textlink="">
          <xdr:nvSpPr>
            <xdr:cNvPr id="1265" name="Drop Down 241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0</xdr:col>
      <xdr:colOff>1059702</xdr:colOff>
      <xdr:row>36</xdr:row>
      <xdr:rowOff>112058</xdr:rowOff>
    </xdr:from>
    <xdr:to>
      <xdr:col>13</xdr:col>
      <xdr:colOff>564242</xdr:colOff>
      <xdr:row>37</xdr:row>
      <xdr:rowOff>27214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 bwMode="auto">
        <a:xfrm>
          <a:off x="1059702" y="10943344"/>
          <a:ext cx="11445261" cy="772406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14</xdr:col>
          <xdr:colOff>19050</xdr:colOff>
          <xdr:row>8</xdr:row>
          <xdr:rowOff>57150</xdr:rowOff>
        </xdr:to>
        <xdr:sp macro="" textlink="">
          <xdr:nvSpPr>
            <xdr:cNvPr id="1278" name="Drop Down 254" hidden="1">
              <a:extLst>
                <a:ext uri="{63B3BB69-23CF-44E3-9099-C40C66FF867C}">
                  <a14:compatExt spid="_x0000_s1278"/>
                </a:ext>
                <a:ext uri="{FF2B5EF4-FFF2-40B4-BE49-F238E27FC236}">
                  <a16:creationId xmlns:a16="http://schemas.microsoft.com/office/drawing/2014/main" id="{00000000-0008-0000-0000-0000F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2360840</xdr:colOff>
          <xdr:row>10</xdr:row>
          <xdr:rowOff>37192</xdr:rowOff>
        </xdr:from>
        <xdr:to>
          <xdr:col>7</xdr:col>
          <xdr:colOff>343354</xdr:colOff>
          <xdr:row>10</xdr:row>
          <xdr:rowOff>249917</xdr:rowOff>
        </xdr:to>
        <xdr:sp macro="" textlink="">
          <xdr:nvSpPr>
            <xdr:cNvPr id="1285" name="Check Box 261" hidden="1">
              <a:extLst>
                <a:ext uri="{63B3BB69-23CF-44E3-9099-C40C66FF867C}">
                  <a14:compatExt spid="_x0000_s1285"/>
                </a:ext>
                <a:ext uri="{FF2B5EF4-FFF2-40B4-BE49-F238E27FC236}">
                  <a16:creationId xmlns:a16="http://schemas.microsoft.com/office/drawing/2014/main" id="{82FD484F-1E02-2535-571D-1F18AC744FB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18288" anchor="ctr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DPH v rámci projektu není způsobilé (žadatele je plátce a na předmět podpory uplatní odpočet)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0</xdr:colOff>
          <xdr:row>7</xdr:row>
          <xdr:rowOff>0</xdr:rowOff>
        </xdr:from>
        <xdr:ext cx="10591800" cy="315686"/>
        <xdr:sp macro="" textlink="">
          <xdr:nvSpPr>
            <xdr:cNvPr id="1286" name="Drop Down 262" hidden="1">
              <a:extLst>
                <a:ext uri="{63B3BB69-23CF-44E3-9099-C40C66FF867C}">
                  <a14:compatExt spid="_x0000_s1286"/>
                </a:ext>
                <a:ext uri="{FF2B5EF4-FFF2-40B4-BE49-F238E27FC236}">
                  <a16:creationId xmlns:a16="http://schemas.microsoft.com/office/drawing/2014/main" id="{962AD9B7-B32C-499B-A92D-F257C288DD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0</xdr:colOff>
          <xdr:row>7</xdr:row>
          <xdr:rowOff>0</xdr:rowOff>
        </xdr:from>
        <xdr:ext cx="10591800" cy="283936"/>
        <xdr:sp macro="" textlink="">
          <xdr:nvSpPr>
            <xdr:cNvPr id="1287" name="Drop Down 263" hidden="1">
              <a:extLst>
                <a:ext uri="{63B3BB69-23CF-44E3-9099-C40C66FF867C}">
                  <a14:compatExt spid="_x0000_s1287"/>
                </a:ext>
                <a:ext uri="{FF2B5EF4-FFF2-40B4-BE49-F238E27FC236}">
                  <a16:creationId xmlns:a16="http://schemas.microsoft.com/office/drawing/2014/main" id="{A0321FB0-A058-4418-A076-E587ABB0EFA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0</xdr:colOff>
          <xdr:row>8</xdr:row>
          <xdr:rowOff>0</xdr:rowOff>
        </xdr:from>
        <xdr:ext cx="10591800" cy="302079"/>
        <xdr:sp macro="" textlink="">
          <xdr:nvSpPr>
            <xdr:cNvPr id="1288" name="Drop Down 264" hidden="1">
              <a:extLst>
                <a:ext uri="{63B3BB69-23CF-44E3-9099-C40C66FF867C}">
                  <a14:compatExt spid="_x0000_s1288"/>
                </a:ext>
                <a:ext uri="{FF2B5EF4-FFF2-40B4-BE49-F238E27FC236}">
                  <a16:creationId xmlns:a16="http://schemas.microsoft.com/office/drawing/2014/main" id="{D275096D-87A6-4927-A553-15DDC7B93C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one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69850</xdr:colOff>
          <xdr:row>40</xdr:row>
          <xdr:rowOff>38100</xdr:rowOff>
        </xdr:from>
        <xdr:to>
          <xdr:col>8</xdr:col>
          <xdr:colOff>142875</xdr:colOff>
          <xdr:row>41</xdr:row>
          <xdr:rowOff>104775</xdr:rowOff>
        </xdr:to>
        <xdr:sp macro="" textlink="">
          <xdr:nvSpPr>
            <xdr:cNvPr id="4100" name="Drop Down 4" descr="Seznam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1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107950</xdr:rowOff>
        </xdr:from>
        <xdr:to>
          <xdr:col>2</xdr:col>
          <xdr:colOff>4638675</xdr:colOff>
          <xdr:row>18</xdr:row>
          <xdr:rowOff>142875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1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18288" anchor="ctr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DPH v rámci projektu není způsobilé (žadatele je plátce a na předmět uplatní odpočet)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omments" Target="../comments1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8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P37"/>
  <sheetViews>
    <sheetView showGridLines="0" tabSelected="1" zoomScale="70" zoomScaleNormal="70" zoomScaleSheetLayoutView="100" workbookViewId="0">
      <selection activeCell="D22" sqref="D22"/>
    </sheetView>
  </sheetViews>
  <sheetFormatPr defaultRowHeight="14.5" x14ac:dyDescent="0.35"/>
  <cols>
    <col min="1" max="1" width="34.54296875" style="7" customWidth="1"/>
    <col min="2" max="2" width="15.1796875" customWidth="1"/>
    <col min="3" max="3" width="16.7265625" customWidth="1"/>
    <col min="4" max="4" width="26.26953125" customWidth="1"/>
    <col min="5" max="6" width="16.81640625" hidden="1" customWidth="1"/>
    <col min="7" max="7" width="2.26953125" customWidth="1"/>
    <col min="8" max="8" width="8.81640625" customWidth="1"/>
    <col min="9" max="9" width="17.7265625" customWidth="1"/>
    <col min="10" max="10" width="21.81640625" customWidth="1"/>
    <col min="11" max="11" width="20.54296875" customWidth="1"/>
    <col min="12" max="12" width="5.7265625" customWidth="1"/>
    <col min="13" max="13" width="1.1796875" style="1" customWidth="1"/>
    <col min="14" max="14" width="14.7265625" customWidth="1"/>
    <col min="15" max="15" width="8.1796875" customWidth="1"/>
    <col min="16" max="16" width="59.7265625" customWidth="1"/>
    <col min="17" max="17" width="26.7265625" customWidth="1"/>
    <col min="18" max="18" width="10.81640625" bestFit="1" customWidth="1"/>
  </cols>
  <sheetData>
    <row r="1" spans="1:14" ht="55.5" customHeight="1" x14ac:dyDescent="1">
      <c r="A1" s="86" t="s">
        <v>27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</row>
    <row r="2" spans="1:14" ht="33" customHeight="1" x14ac:dyDescent="1">
      <c r="A2" s="39"/>
      <c r="B2" s="102" t="s">
        <v>45</v>
      </c>
      <c r="C2" s="102"/>
      <c r="D2" s="102"/>
      <c r="E2" s="102"/>
      <c r="F2" s="102"/>
      <c r="G2" s="102"/>
      <c r="H2" s="102"/>
      <c r="I2" s="39"/>
      <c r="J2" s="39"/>
      <c r="K2" s="39"/>
      <c r="L2" s="39"/>
      <c r="M2" s="39"/>
      <c r="N2" s="39"/>
    </row>
    <row r="3" spans="1:14" ht="22.5" customHeight="1" x14ac:dyDescent="0.35"/>
    <row r="4" spans="1:14" ht="24" customHeight="1" x14ac:dyDescent="0.35">
      <c r="A4" s="13" t="s">
        <v>25</v>
      </c>
      <c r="B4" s="87"/>
      <c r="C4" s="87"/>
      <c r="D4" s="87"/>
      <c r="E4" s="87"/>
      <c r="F4" s="87"/>
      <c r="H4" s="14"/>
      <c r="I4" s="14" t="s">
        <v>24</v>
      </c>
    </row>
    <row r="5" spans="1:14" ht="24" customHeight="1" x14ac:dyDescent="0.35">
      <c r="A5" s="13" t="s">
        <v>26</v>
      </c>
      <c r="B5" s="87"/>
      <c r="C5" s="87"/>
      <c r="D5" s="87"/>
      <c r="E5" s="87"/>
      <c r="F5" s="87"/>
      <c r="H5" s="15"/>
      <c r="I5" s="95" t="s">
        <v>46</v>
      </c>
      <c r="J5" s="96"/>
      <c r="K5" s="96"/>
      <c r="L5" s="96"/>
      <c r="M5" s="96"/>
      <c r="N5" s="96"/>
    </row>
    <row r="6" spans="1:14" ht="40" customHeight="1" x14ac:dyDescent="0.35">
      <c r="A6" s="13"/>
      <c r="H6" s="14"/>
      <c r="I6" s="90" t="s">
        <v>5</v>
      </c>
      <c r="J6" s="90"/>
    </row>
    <row r="7" spans="1:14" ht="20.149999999999999" customHeight="1" x14ac:dyDescent="0.35">
      <c r="A7" s="13" t="s">
        <v>47</v>
      </c>
      <c r="B7" s="16"/>
    </row>
    <row r="8" spans="1:14" ht="18.649999999999999" customHeight="1" x14ac:dyDescent="0.35">
      <c r="A8" s="13" t="s">
        <v>60</v>
      </c>
      <c r="B8" s="16"/>
    </row>
    <row r="9" spans="1:14" ht="18.649999999999999" customHeight="1" x14ac:dyDescent="0.35">
      <c r="A9" s="13" t="s">
        <v>51</v>
      </c>
      <c r="B9" s="16"/>
    </row>
    <row r="10" spans="1:14" ht="5.5" customHeight="1" x14ac:dyDescent="0.35">
      <c r="A10" s="13"/>
      <c r="B10" s="16"/>
    </row>
    <row r="11" spans="1:14" s="12" customFormat="1" ht="29" customHeight="1" thickBot="1" x14ac:dyDescent="0.4">
      <c r="A11" s="129" t="s">
        <v>58</v>
      </c>
      <c r="M11" s="130"/>
    </row>
    <row r="12" spans="1:14" ht="21.75" customHeight="1" thickBot="1" x14ac:dyDescent="0.4">
      <c r="A12" s="13" t="s">
        <v>64</v>
      </c>
      <c r="B12" s="135" t="str">
        <f>IF(List2!B8=1,"",(IF(List2!B8=2,List2!D7,(IF(List2!B8=3,List2!E7,List2!F7)))))</f>
        <v/>
      </c>
      <c r="C12" s="128" t="s">
        <v>57</v>
      </c>
      <c r="I12" s="12"/>
      <c r="J12" s="12"/>
      <c r="K12" s="17"/>
      <c r="L12" s="17"/>
      <c r="M12" s="17"/>
      <c r="N12" s="17"/>
    </row>
    <row r="13" spans="1:14" ht="21.75" customHeight="1" thickBot="1" x14ac:dyDescent="0.4">
      <c r="A13" s="13" t="s">
        <v>43</v>
      </c>
      <c r="B13" s="135" t="str">
        <f>IF(List2!B8=1,"",(IF(List2!B8=2,List2!D8,(IF(List2!B8=3,List2!E8,List2!F8)))))</f>
        <v/>
      </c>
      <c r="C13" s="128" t="s">
        <v>57</v>
      </c>
      <c r="I13" s="90"/>
      <c r="J13" s="90"/>
      <c r="K13" s="17"/>
      <c r="L13" s="17"/>
      <c r="M13" s="17"/>
      <c r="N13" s="17"/>
    </row>
    <row r="14" spans="1:14" ht="17.25" hidden="1" customHeight="1" x14ac:dyDescent="0.35">
      <c r="A14" s="13" t="s">
        <v>43</v>
      </c>
      <c r="B14" s="101">
        <v>0.6</v>
      </c>
      <c r="C14" s="101"/>
      <c r="D14" s="101"/>
      <c r="E14" s="101"/>
      <c r="F14" s="101"/>
      <c r="I14" s="90"/>
      <c r="J14" s="90"/>
      <c r="K14" s="17"/>
      <c r="L14" s="17"/>
      <c r="M14" s="17"/>
      <c r="N14" s="17"/>
    </row>
    <row r="15" spans="1:14" ht="53.25" customHeight="1" thickBot="1" x14ac:dyDescent="0.55000000000000004">
      <c r="A15" s="18" t="s">
        <v>0</v>
      </c>
    </row>
    <row r="16" spans="1:14" s="7" customFormat="1" x14ac:dyDescent="0.35">
      <c r="A16" s="91"/>
      <c r="B16" s="92"/>
      <c r="C16" s="88"/>
      <c r="D16" s="66" t="s">
        <v>38</v>
      </c>
      <c r="E16" s="66" t="s">
        <v>37</v>
      </c>
      <c r="F16" s="66" t="s">
        <v>38</v>
      </c>
      <c r="G16" s="68" t="s">
        <v>2</v>
      </c>
      <c r="H16" s="69"/>
      <c r="I16" s="99" t="s">
        <v>39</v>
      </c>
      <c r="J16" s="66" t="s">
        <v>40</v>
      </c>
      <c r="K16" s="66" t="s">
        <v>41</v>
      </c>
      <c r="L16" s="68" t="s">
        <v>42</v>
      </c>
      <c r="M16" s="97"/>
      <c r="N16" s="69"/>
    </row>
    <row r="17" spans="1:16" ht="87.75" customHeight="1" thickBot="1" x14ac:dyDescent="0.4">
      <c r="A17" s="93"/>
      <c r="B17" s="94"/>
      <c r="C17" s="89"/>
      <c r="D17" s="67"/>
      <c r="E17" s="67"/>
      <c r="F17" s="67"/>
      <c r="G17" s="70"/>
      <c r="H17" s="71"/>
      <c r="I17" s="100"/>
      <c r="J17" s="67"/>
      <c r="K17" s="67"/>
      <c r="L17" s="70"/>
      <c r="M17" s="98"/>
      <c r="N17" s="71"/>
    </row>
    <row r="18" spans="1:16" x14ac:dyDescent="0.35">
      <c r="A18" s="49" t="s">
        <v>55</v>
      </c>
      <c r="B18" s="76" t="s">
        <v>22</v>
      </c>
      <c r="C18" s="77"/>
      <c r="D18" s="44"/>
      <c r="E18" s="44"/>
      <c r="F18" s="19">
        <f t="shared" ref="F18:F23" si="0">D18+E18</f>
        <v>0</v>
      </c>
      <c r="G18" s="72">
        <v>21</v>
      </c>
      <c r="H18" s="73"/>
      <c r="I18" s="20">
        <f>D18*(1+(G18/100))</f>
        <v>0</v>
      </c>
      <c r="J18" s="47">
        <v>0</v>
      </c>
      <c r="K18" s="21">
        <f>I18-L18</f>
        <v>0</v>
      </c>
      <c r="L18" s="80">
        <f>IF(List2!A43=TRUE,D18-J18,(I18-J18*((1+(G18/100)))))</f>
        <v>0</v>
      </c>
      <c r="M18" s="80"/>
      <c r="N18" s="81"/>
    </row>
    <row r="19" spans="1:16" x14ac:dyDescent="0.35">
      <c r="A19" s="50"/>
      <c r="B19" s="76" t="s">
        <v>23</v>
      </c>
      <c r="C19" s="77"/>
      <c r="D19" s="44"/>
      <c r="E19" s="44"/>
      <c r="F19" s="19">
        <f t="shared" si="0"/>
        <v>0</v>
      </c>
      <c r="G19" s="72">
        <v>21</v>
      </c>
      <c r="H19" s="73"/>
      <c r="I19" s="22">
        <f t="shared" ref="I19:I24" si="1">D19*(1+(G19/100))</f>
        <v>0</v>
      </c>
      <c r="J19" s="47">
        <v>0</v>
      </c>
      <c r="K19" s="23">
        <f t="shared" ref="K19:K23" si="2">I19-L19</f>
        <v>0</v>
      </c>
      <c r="L19" s="85">
        <f>IF(List2!A43=TRUE,D19-J19,(I19-J19*((1+(G19/100)))))</f>
        <v>0</v>
      </c>
      <c r="M19" s="131"/>
      <c r="N19" s="81"/>
    </row>
    <row r="20" spans="1:16" ht="15" thickBot="1" x14ac:dyDescent="0.4">
      <c r="A20" s="50"/>
      <c r="B20" s="78"/>
      <c r="C20" s="79"/>
      <c r="D20" s="45"/>
      <c r="E20" s="46"/>
      <c r="F20" s="24">
        <f t="shared" si="0"/>
        <v>0</v>
      </c>
      <c r="G20" s="64">
        <v>21</v>
      </c>
      <c r="H20" s="65"/>
      <c r="I20" s="25">
        <f t="shared" si="1"/>
        <v>0</v>
      </c>
      <c r="J20" s="47">
        <v>0</v>
      </c>
      <c r="K20" s="23">
        <f t="shared" si="2"/>
        <v>0</v>
      </c>
      <c r="L20" s="82">
        <f>IF(List2!A43=TRUE,D20-J20,(I20-J20*((1+(G20/100)))))</f>
        <v>0</v>
      </c>
      <c r="M20" s="83"/>
      <c r="N20" s="84"/>
    </row>
    <row r="21" spans="1:16" ht="15" thickBot="1" x14ac:dyDescent="0.4">
      <c r="A21" s="50"/>
      <c r="B21" s="51" t="s">
        <v>1</v>
      </c>
      <c r="C21" s="53"/>
      <c r="D21" s="26">
        <f>SUM(D18:D20)</f>
        <v>0</v>
      </c>
      <c r="E21" s="26">
        <f>SUM(E18:E20)</f>
        <v>0</v>
      </c>
      <c r="F21" s="26">
        <f t="shared" si="0"/>
        <v>0</v>
      </c>
      <c r="G21" s="74"/>
      <c r="H21" s="75"/>
      <c r="I21" s="26">
        <f>SUM(I18:I20)</f>
        <v>0</v>
      </c>
      <c r="J21" s="26">
        <f>SUM(J18:J20)</f>
        <v>0</v>
      </c>
      <c r="K21" s="27">
        <f>SUM(K18:K20)</f>
        <v>0</v>
      </c>
      <c r="L21" s="56">
        <f>SUM(L18:N20)</f>
        <v>0</v>
      </c>
      <c r="M21" s="57"/>
      <c r="N21" s="58"/>
      <c r="P21" s="40">
        <f>L21*0.1</f>
        <v>0</v>
      </c>
    </row>
    <row r="22" spans="1:16" ht="15" thickBot="1" x14ac:dyDescent="0.4">
      <c r="A22" s="51" t="s">
        <v>56</v>
      </c>
      <c r="B22" s="52"/>
      <c r="C22" s="53"/>
      <c r="D22" s="45"/>
      <c r="E22" s="45"/>
      <c r="F22" s="28">
        <f t="shared" si="0"/>
        <v>0</v>
      </c>
      <c r="G22" s="64"/>
      <c r="H22" s="65"/>
      <c r="I22" s="29">
        <f t="shared" si="1"/>
        <v>0</v>
      </c>
      <c r="J22" s="45">
        <v>0</v>
      </c>
      <c r="K22" s="28">
        <f t="shared" si="2"/>
        <v>0</v>
      </c>
      <c r="L22" s="56">
        <f>IF((F22-J22)&lt;(0.15*P22),(F22-J22),(0.15*P22))</f>
        <v>0</v>
      </c>
      <c r="M22" s="57"/>
      <c r="N22" s="58"/>
      <c r="P22" s="40">
        <f>(L21/85)*100</f>
        <v>0</v>
      </c>
    </row>
    <row r="23" spans="1:16" ht="15" hidden="1" thickBot="1" x14ac:dyDescent="0.4">
      <c r="A23" s="61" t="s">
        <v>44</v>
      </c>
      <c r="B23" s="62"/>
      <c r="C23" s="63"/>
      <c r="D23" s="37"/>
      <c r="E23" s="37"/>
      <c r="F23" s="23">
        <f t="shared" si="0"/>
        <v>0</v>
      </c>
      <c r="G23" s="59">
        <v>21</v>
      </c>
      <c r="H23" s="60"/>
      <c r="I23" s="25">
        <f t="shared" si="1"/>
        <v>0</v>
      </c>
      <c r="J23" s="38">
        <v>0</v>
      </c>
      <c r="K23" s="23">
        <f t="shared" si="2"/>
        <v>0</v>
      </c>
      <c r="L23" s="56">
        <f>IF(List2!A43=TRUE,IF((F23-J23)&gt;(L21*(C16/100)),(L21*(C16/100)),(F23-J23)),IF((F23-J23)*(1+(G23/100))&gt;(L21*(C16/100)),(L21*(C16/100)),(F23-J23)*(1+(G23/100))))</f>
        <v>0</v>
      </c>
      <c r="M23" s="57"/>
      <c r="N23" s="58"/>
    </row>
    <row r="24" spans="1:16" s="1" customFormat="1" ht="15" thickBot="1" x14ac:dyDescent="0.4">
      <c r="A24" s="106" t="s">
        <v>1</v>
      </c>
      <c r="B24" s="107"/>
      <c r="C24" s="108"/>
      <c r="D24" s="30" cm="1">
        <f t="array" ref="D24">SUM(+D21:D22)</f>
        <v>0</v>
      </c>
      <c r="E24" s="30">
        <f>SUM(E21:E23)</f>
        <v>0</v>
      </c>
      <c r="F24" s="30">
        <f>D24+E24</f>
        <v>0</v>
      </c>
      <c r="G24" s="109"/>
      <c r="H24" s="110"/>
      <c r="I24" s="30">
        <f>I22+I21</f>
        <v>0</v>
      </c>
      <c r="J24" s="30">
        <f>SUM(J21:J23)</f>
        <v>0</v>
      </c>
      <c r="K24" s="30">
        <f>SUM(K21:K23)</f>
        <v>0</v>
      </c>
      <c r="L24" s="111">
        <f>L21+L22</f>
        <v>0</v>
      </c>
      <c r="M24" s="112"/>
      <c r="N24" s="113"/>
    </row>
    <row r="25" spans="1:16" ht="18" customHeight="1" thickBot="1" x14ac:dyDescent="0.4"/>
    <row r="26" spans="1:16" ht="18" customHeight="1" thickBot="1" x14ac:dyDescent="0.4">
      <c r="D26" s="31"/>
      <c r="E26" s="31"/>
      <c r="G26" s="103" t="s">
        <v>4</v>
      </c>
      <c r="H26" s="104"/>
      <c r="I26" s="104"/>
      <c r="J26" s="104"/>
      <c r="K26" s="104"/>
      <c r="L26" s="104"/>
      <c r="M26" s="104"/>
      <c r="N26" s="105"/>
    </row>
    <row r="27" spans="1:16" ht="18" customHeight="1" thickBot="1" x14ac:dyDescent="0.4">
      <c r="D27" s="31"/>
      <c r="E27" s="31"/>
      <c r="G27" s="119"/>
      <c r="H27" s="120"/>
      <c r="I27" s="120"/>
      <c r="J27" s="120"/>
      <c r="K27" s="120"/>
      <c r="L27" s="120"/>
      <c r="M27" s="120"/>
      <c r="N27" s="121"/>
    </row>
    <row r="28" spans="1:16" s="9" customFormat="1" ht="18" customHeight="1" x14ac:dyDescent="0.35">
      <c r="A28" s="117" t="s">
        <v>69</v>
      </c>
      <c r="B28" s="118"/>
      <c r="C28" s="132">
        <f>I24+C30</f>
        <v>0</v>
      </c>
      <c r="D28" s="32"/>
      <c r="E28" s="32"/>
      <c r="G28" s="122"/>
      <c r="H28" s="127"/>
      <c r="I28" s="127"/>
      <c r="J28" s="127"/>
      <c r="K28" s="127"/>
      <c r="L28" s="127"/>
      <c r="M28" s="127"/>
      <c r="N28" s="123"/>
    </row>
    <row r="29" spans="1:16" s="9" customFormat="1" ht="18" customHeight="1" x14ac:dyDescent="0.35">
      <c r="A29" s="54" t="s">
        <v>70</v>
      </c>
      <c r="B29" s="55"/>
      <c r="C29" s="133">
        <f>L24</f>
        <v>0</v>
      </c>
      <c r="G29" s="122"/>
      <c r="H29" s="127"/>
      <c r="I29" s="127"/>
      <c r="J29" s="127"/>
      <c r="K29" s="127"/>
      <c r="L29" s="127"/>
      <c r="M29" s="127"/>
      <c r="N29" s="123"/>
    </row>
    <row r="30" spans="1:16" s="9" customFormat="1" ht="18" customHeight="1" x14ac:dyDescent="0.35">
      <c r="A30" s="33" t="s">
        <v>71</v>
      </c>
      <c r="B30" s="48"/>
      <c r="C30" s="133">
        <f>L24*0.05</f>
        <v>0</v>
      </c>
      <c r="D30" s="90"/>
      <c r="E30" s="90"/>
      <c r="G30" s="122"/>
      <c r="H30" s="127"/>
      <c r="I30" s="127"/>
      <c r="J30" s="127"/>
      <c r="K30" s="127"/>
      <c r="L30" s="127"/>
      <c r="M30" s="127"/>
      <c r="N30" s="123"/>
    </row>
    <row r="31" spans="1:16" s="9" customFormat="1" ht="18" customHeight="1" x14ac:dyDescent="0.35">
      <c r="A31" s="54" t="s">
        <v>72</v>
      </c>
      <c r="B31" s="55"/>
      <c r="C31" s="133">
        <f>C30+C29</f>
        <v>0</v>
      </c>
      <c r="D31" s="41"/>
      <c r="E31" s="41"/>
      <c r="G31" s="122"/>
      <c r="H31" s="127"/>
      <c r="I31" s="127"/>
      <c r="J31" s="127"/>
      <c r="K31" s="127"/>
      <c r="L31" s="127"/>
      <c r="M31" s="127"/>
      <c r="N31" s="123"/>
    </row>
    <row r="32" spans="1:16" s="9" customFormat="1" ht="18" customHeight="1" x14ac:dyDescent="0.35">
      <c r="A32" s="33" t="s">
        <v>59</v>
      </c>
      <c r="B32" s="48"/>
      <c r="C32" s="133" t="str">
        <f>IF(List2!B8=1,"",C31*B13/100)</f>
        <v/>
      </c>
      <c r="D32" s="41"/>
      <c r="E32" s="41"/>
      <c r="G32" s="122"/>
      <c r="H32" s="127"/>
      <c r="I32" s="127"/>
      <c r="J32" s="127"/>
      <c r="K32" s="127"/>
      <c r="L32" s="127"/>
      <c r="M32" s="127"/>
      <c r="N32" s="123"/>
    </row>
    <row r="33" spans="1:14" s="9" customFormat="1" ht="18" customHeight="1" thickBot="1" x14ac:dyDescent="0.4">
      <c r="A33" s="34" t="s">
        <v>73</v>
      </c>
      <c r="B33" s="35"/>
      <c r="C33" s="134" t="str">
        <f>IF(List2!B8=1,"",C31*B12/100)</f>
        <v/>
      </c>
      <c r="G33" s="124"/>
      <c r="H33" s="125"/>
      <c r="I33" s="125"/>
      <c r="J33" s="125"/>
      <c r="K33" s="125"/>
      <c r="L33" s="125"/>
      <c r="M33" s="125"/>
      <c r="N33" s="126"/>
    </row>
    <row r="34" spans="1:14" ht="42.75" customHeight="1" x14ac:dyDescent="0.35"/>
    <row r="35" spans="1:14" ht="32.25" customHeight="1" x14ac:dyDescent="0.35">
      <c r="A35" s="36" t="s">
        <v>29</v>
      </c>
      <c r="B35" s="114" t="s">
        <v>30</v>
      </c>
      <c r="C35" s="114"/>
      <c r="D35" s="114"/>
      <c r="G35" s="115" t="s">
        <v>32</v>
      </c>
      <c r="H35" s="115"/>
      <c r="I35" s="115"/>
      <c r="J35" s="114" t="s">
        <v>31</v>
      </c>
      <c r="K35" s="114"/>
      <c r="L35" s="114"/>
      <c r="M35" s="116"/>
      <c r="N35" s="116"/>
    </row>
    <row r="36" spans="1:14" ht="36.75" customHeight="1" x14ac:dyDescent="0.35"/>
    <row r="37" spans="1:14" ht="67.5" customHeight="1" x14ac:dyDescent="0.35"/>
  </sheetData>
  <sheetProtection algorithmName="SHA-512" hashValue="Oe09lq7cuTngJIOsFSmkLFD88NL436uAdo41rbwtasWlbApZynqJN0Ju0xcAAiuQwM4vkotBMsOVMZC5UdP2Jw==" saltValue="SuR3KJizBWYpq/b5S1qofQ==" spinCount="100000" sheet="1" selectLockedCells="1"/>
  <mergeCells count="50">
    <mergeCell ref="G26:N26"/>
    <mergeCell ref="A24:C24"/>
    <mergeCell ref="G24:H24"/>
    <mergeCell ref="L24:N24"/>
    <mergeCell ref="B35:D35"/>
    <mergeCell ref="G35:I35"/>
    <mergeCell ref="J35:L35"/>
    <mergeCell ref="M35:N35"/>
    <mergeCell ref="A28:B28"/>
    <mergeCell ref="G27:N33"/>
    <mergeCell ref="D30:E30"/>
    <mergeCell ref="A31:B31"/>
    <mergeCell ref="A1:N1"/>
    <mergeCell ref="B4:F4"/>
    <mergeCell ref="B5:F5"/>
    <mergeCell ref="C16:C17"/>
    <mergeCell ref="I6:J6"/>
    <mergeCell ref="I13:J14"/>
    <mergeCell ref="A16:B17"/>
    <mergeCell ref="K16:K17"/>
    <mergeCell ref="I5:N5"/>
    <mergeCell ref="D16:D17"/>
    <mergeCell ref="E16:E17"/>
    <mergeCell ref="L16:N17"/>
    <mergeCell ref="J16:J17"/>
    <mergeCell ref="I16:I17"/>
    <mergeCell ref="B14:F14"/>
    <mergeCell ref="B2:H2"/>
    <mergeCell ref="F16:F17"/>
    <mergeCell ref="G16:H17"/>
    <mergeCell ref="G22:H22"/>
    <mergeCell ref="G19:H19"/>
    <mergeCell ref="G21:H21"/>
    <mergeCell ref="G18:H18"/>
    <mergeCell ref="A18:A21"/>
    <mergeCell ref="A22:C22"/>
    <mergeCell ref="A29:B29"/>
    <mergeCell ref="L23:N23"/>
    <mergeCell ref="G23:H23"/>
    <mergeCell ref="A23:C23"/>
    <mergeCell ref="G20:H20"/>
    <mergeCell ref="B19:C19"/>
    <mergeCell ref="B20:C20"/>
    <mergeCell ref="B18:C18"/>
    <mergeCell ref="B21:C21"/>
    <mergeCell ref="L22:N22"/>
    <mergeCell ref="L21:N21"/>
    <mergeCell ref="L18:N18"/>
    <mergeCell ref="L20:N20"/>
    <mergeCell ref="L19:N19"/>
  </mergeCells>
  <printOptions horizontalCentered="1" verticalCentered="1"/>
  <pageMargins left="0" right="0" top="0" bottom="0" header="0" footer="0"/>
  <pageSetup paperSize="9" scale="60" fitToWidth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64" r:id="rId4" name="Drop Down 240">
              <controlPr locked="0" defaultSize="0" autoLine="0" autoPict="0">
                <anchor moveWithCells="1">
                  <from>
                    <xdr:col>1</xdr:col>
                    <xdr:colOff>0</xdr:colOff>
                    <xdr:row>6</xdr:row>
                    <xdr:rowOff>0</xdr:rowOff>
                  </from>
                  <to>
                    <xdr:col>14</xdr:col>
                    <xdr:colOff>19050</xdr:colOff>
                    <xdr:row>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5" name="Drop Down 241">
              <controlPr locked="0" defaultSize="0" autoLine="0" autoPict="0">
                <anchor moveWithCells="1">
                  <from>
                    <xdr:col>1</xdr:col>
                    <xdr:colOff>0</xdr:colOff>
                    <xdr:row>6</xdr:row>
                    <xdr:rowOff>0</xdr:rowOff>
                  </from>
                  <to>
                    <xdr:col>14</xdr:col>
                    <xdr:colOff>19050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6" name="Drop Down 254">
              <controlPr locked="0" defaultSize="0" autoLine="0" autoPict="0">
                <anchor moveWithCells="1">
                  <from>
                    <xdr:col>1</xdr:col>
                    <xdr:colOff>0</xdr:colOff>
                    <xdr:row>7</xdr:row>
                    <xdr:rowOff>0</xdr:rowOff>
                  </from>
                  <to>
                    <xdr:col>14</xdr:col>
                    <xdr:colOff>12700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7" name="Check Box 261">
              <controlPr locked="0" defaultSize="0" autoFill="0" autoLine="0" autoPict="0" altText="DPH v rámci projektu není způsobilé (žadatele je plátce a na předmět podpory uplatní odpočet)">
                <anchor moveWithCells="1">
                  <from>
                    <xdr:col>0</xdr:col>
                    <xdr:colOff>2362200</xdr:colOff>
                    <xdr:row>10</xdr:row>
                    <xdr:rowOff>38100</xdr:rowOff>
                  </from>
                  <to>
                    <xdr:col>7</xdr:col>
                    <xdr:colOff>342900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8" name="Drop Down 262">
              <controlPr locked="0" defaultSize="0" autoLine="0" autoPict="0">
                <anchor moveWithCells="1">
                  <from>
                    <xdr:col>1</xdr:col>
                    <xdr:colOff>0</xdr:colOff>
                    <xdr:row>7</xdr:row>
                    <xdr:rowOff>0</xdr:rowOff>
                  </from>
                  <to>
                    <xdr:col>14</xdr:col>
                    <xdr:colOff>12700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9" name="Drop Down 263">
              <controlPr locked="0" defaultSize="0" autoLine="0" autoPict="0">
                <anchor moveWithCells="1">
                  <from>
                    <xdr:col>1</xdr:col>
                    <xdr:colOff>0</xdr:colOff>
                    <xdr:row>7</xdr:row>
                    <xdr:rowOff>0</xdr:rowOff>
                  </from>
                  <to>
                    <xdr:col>14</xdr:col>
                    <xdr:colOff>12700</xdr:colOff>
                    <xdr:row>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10" name="Drop Down 264">
              <controlPr locked="0" defaultSize="0" autoLine="0" autoPict="0">
                <anchor moveWithCells="1">
                  <from>
                    <xdr:col>1</xdr:col>
                    <xdr:colOff>0</xdr:colOff>
                    <xdr:row>8</xdr:row>
                    <xdr:rowOff>0</xdr:rowOff>
                  </from>
                  <to>
                    <xdr:col>14</xdr:col>
                    <xdr:colOff>12700</xdr:colOff>
                    <xdr:row>9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H64"/>
  <sheetViews>
    <sheetView topLeftCell="B1" workbookViewId="0">
      <selection activeCell="B8" sqref="B8"/>
    </sheetView>
  </sheetViews>
  <sheetFormatPr defaultRowHeight="14.5" x14ac:dyDescent="0.35"/>
  <cols>
    <col min="1" max="1" width="11.26953125" customWidth="1"/>
    <col min="2" max="2" width="63.81640625" style="7" customWidth="1"/>
    <col min="3" max="3" width="92.54296875" customWidth="1"/>
    <col min="4" max="4" width="18.453125" customWidth="1"/>
    <col min="5" max="5" width="15.453125" customWidth="1"/>
    <col min="7" max="7" width="10.81640625" bestFit="1" customWidth="1"/>
  </cols>
  <sheetData>
    <row r="1" spans="1:6" x14ac:dyDescent="0.35">
      <c r="C1" s="4"/>
      <c r="D1" s="4"/>
      <c r="E1" s="4"/>
    </row>
    <row r="2" spans="1:6" ht="27.75" customHeight="1" x14ac:dyDescent="0.35">
      <c r="B2" s="7">
        <v>1</v>
      </c>
      <c r="C2" s="10" t="s">
        <v>17</v>
      </c>
      <c r="D2" s="4"/>
      <c r="E2" s="4"/>
    </row>
    <row r="3" spans="1:6" ht="27.75" customHeight="1" x14ac:dyDescent="0.35">
      <c r="A3" s="4"/>
      <c r="B3" s="5"/>
      <c r="C3" s="11" t="s">
        <v>33</v>
      </c>
      <c r="D3" s="4"/>
      <c r="E3" s="4"/>
    </row>
    <row r="4" spans="1:6" ht="27.75" customHeight="1" x14ac:dyDescent="0.35">
      <c r="A4" s="4"/>
      <c r="B4" s="5"/>
      <c r="C4" s="12" t="s">
        <v>34</v>
      </c>
      <c r="D4" s="4"/>
      <c r="E4" s="4"/>
    </row>
    <row r="5" spans="1:6" ht="27.75" customHeight="1" x14ac:dyDescent="0.35">
      <c r="A5" s="4"/>
      <c r="B5" s="5"/>
      <c r="C5" s="12" t="s">
        <v>35</v>
      </c>
      <c r="D5" s="4"/>
      <c r="E5" s="4"/>
    </row>
    <row r="6" spans="1:6" ht="27.75" customHeight="1" x14ac:dyDescent="0.35">
      <c r="A6" s="4"/>
      <c r="B6" s="5"/>
      <c r="C6" s="12" t="s">
        <v>36</v>
      </c>
      <c r="D6" s="4"/>
      <c r="E6" s="4"/>
    </row>
    <row r="7" spans="1:6" ht="27.75" customHeight="1" x14ac:dyDescent="0.35">
      <c r="A7" s="4"/>
      <c r="B7" s="5"/>
      <c r="C7" t="s">
        <v>50</v>
      </c>
      <c r="D7" s="4" t="s">
        <v>65</v>
      </c>
      <c r="E7" s="4" t="s">
        <v>67</v>
      </c>
      <c r="F7">
        <v>44</v>
      </c>
    </row>
    <row r="8" spans="1:6" ht="27.75" customHeight="1" x14ac:dyDescent="0.35">
      <c r="A8" s="4"/>
      <c r="B8" s="5">
        <v>1</v>
      </c>
      <c r="C8" t="s">
        <v>61</v>
      </c>
      <c r="D8" s="4" t="s">
        <v>66</v>
      </c>
      <c r="E8" s="4" t="s">
        <v>68</v>
      </c>
      <c r="F8">
        <v>36</v>
      </c>
    </row>
    <row r="9" spans="1:6" ht="27.75" customHeight="1" x14ac:dyDescent="0.35">
      <c r="A9" s="4"/>
      <c r="B9" s="5"/>
      <c r="C9" t="s">
        <v>62</v>
      </c>
      <c r="D9" s="4"/>
      <c r="E9" s="4"/>
    </row>
    <row r="10" spans="1:6" ht="27.75" customHeight="1" x14ac:dyDescent="0.35">
      <c r="A10" s="4"/>
      <c r="B10" s="5"/>
      <c r="C10" t="s">
        <v>63</v>
      </c>
      <c r="D10" s="4"/>
      <c r="E10" s="4"/>
    </row>
    <row r="11" spans="1:6" x14ac:dyDescent="0.35">
      <c r="A11" s="4"/>
      <c r="B11" s="5"/>
      <c r="C11" s="5"/>
      <c r="D11" s="4"/>
      <c r="E11" s="4"/>
    </row>
    <row r="12" spans="1:6" x14ac:dyDescent="0.35">
      <c r="A12" s="4"/>
      <c r="B12" s="5"/>
      <c r="C12" s="4"/>
      <c r="D12" s="4"/>
      <c r="E12" s="4"/>
    </row>
    <row r="13" spans="1:6" x14ac:dyDescent="0.35">
      <c r="A13" s="4"/>
      <c r="B13" s="5"/>
      <c r="C13" s="4"/>
      <c r="D13" s="4"/>
      <c r="E13" s="4"/>
    </row>
    <row r="14" spans="1:6" x14ac:dyDescent="0.35">
      <c r="A14" s="4"/>
      <c r="B14" s="5"/>
      <c r="C14" s="4"/>
      <c r="D14" s="4"/>
      <c r="E14" s="4"/>
    </row>
    <row r="15" spans="1:6" x14ac:dyDescent="0.35">
      <c r="A15" s="4"/>
      <c r="B15" s="5"/>
      <c r="C15" s="4"/>
      <c r="D15" s="4"/>
      <c r="E15" s="4"/>
    </row>
    <row r="16" spans="1:6" x14ac:dyDescent="0.35">
      <c r="A16" s="4"/>
      <c r="B16" s="5"/>
      <c r="C16" s="4"/>
      <c r="D16" s="4"/>
      <c r="E16" s="4"/>
    </row>
    <row r="17" spans="1:5" x14ac:dyDescent="0.35">
      <c r="A17" s="4"/>
      <c r="B17" s="5"/>
      <c r="C17" s="4"/>
      <c r="D17" s="4"/>
      <c r="E17" s="4"/>
    </row>
    <row r="18" spans="1:5" x14ac:dyDescent="0.35">
      <c r="A18" s="4"/>
      <c r="B18" s="5"/>
      <c r="C18" s="4"/>
      <c r="D18" s="4"/>
      <c r="E18" s="4"/>
    </row>
    <row r="20" spans="1:5" x14ac:dyDescent="0.35">
      <c r="A20" s="4"/>
    </row>
    <row r="21" spans="1:5" x14ac:dyDescent="0.35">
      <c r="A21" s="4"/>
    </row>
    <row r="22" spans="1:5" x14ac:dyDescent="0.35">
      <c r="A22" s="4">
        <v>2</v>
      </c>
      <c r="B22" s="8" t="s">
        <v>17</v>
      </c>
    </row>
    <row r="23" spans="1:5" x14ac:dyDescent="0.35">
      <c r="B23" s="8" t="s">
        <v>6</v>
      </c>
    </row>
    <row r="24" spans="1:5" x14ac:dyDescent="0.35">
      <c r="B24" s="8" t="s">
        <v>7</v>
      </c>
    </row>
    <row r="25" spans="1:5" ht="38.5" x14ac:dyDescent="0.35">
      <c r="B25" s="8" t="s">
        <v>8</v>
      </c>
    </row>
    <row r="26" spans="1:5" ht="15" customHeight="1" x14ac:dyDescent="0.35">
      <c r="B26" s="8" t="s">
        <v>9</v>
      </c>
    </row>
    <row r="27" spans="1:5" ht="26" x14ac:dyDescent="0.35">
      <c r="B27" s="8" t="s">
        <v>10</v>
      </c>
    </row>
    <row r="28" spans="1:5" x14ac:dyDescent="0.35">
      <c r="B28" s="8" t="s">
        <v>28</v>
      </c>
    </row>
    <row r="29" spans="1:5" x14ac:dyDescent="0.35">
      <c r="B29" s="8" t="s">
        <v>11</v>
      </c>
    </row>
    <row r="30" spans="1:5" ht="26" x14ac:dyDescent="0.35">
      <c r="B30" s="8" t="s">
        <v>12</v>
      </c>
    </row>
    <row r="31" spans="1:5" x14ac:dyDescent="0.35">
      <c r="B31" s="8" t="s">
        <v>13</v>
      </c>
    </row>
    <row r="32" spans="1:5" x14ac:dyDescent="0.35">
      <c r="B32" s="8" t="s">
        <v>14</v>
      </c>
    </row>
    <row r="33" spans="1:5" x14ac:dyDescent="0.35">
      <c r="B33" s="8" t="s">
        <v>15</v>
      </c>
    </row>
    <row r="34" spans="1:5" x14ac:dyDescent="0.35">
      <c r="B34" s="8" t="s">
        <v>16</v>
      </c>
    </row>
    <row r="37" spans="1:5" x14ac:dyDescent="0.35">
      <c r="A37" s="4"/>
      <c r="D37">
        <v>9400</v>
      </c>
    </row>
    <row r="38" spans="1:5" x14ac:dyDescent="0.35">
      <c r="A38" s="4"/>
      <c r="D38">
        <v>8300</v>
      </c>
    </row>
    <row r="39" spans="1:5" x14ac:dyDescent="0.35">
      <c r="A39" s="4"/>
      <c r="D39">
        <v>30000</v>
      </c>
    </row>
    <row r="40" spans="1:5" x14ac:dyDescent="0.35">
      <c r="A40" s="4"/>
      <c r="D40">
        <v>45900</v>
      </c>
    </row>
    <row r="41" spans="1:5" x14ac:dyDescent="0.35">
      <c r="A41" s="2"/>
      <c r="D41">
        <v>45900</v>
      </c>
    </row>
    <row r="42" spans="1:5" x14ac:dyDescent="0.35">
      <c r="A42" s="4"/>
      <c r="D42">
        <v>20600</v>
      </c>
    </row>
    <row r="43" spans="1:5" x14ac:dyDescent="0.35">
      <c r="A43" s="3" t="b">
        <v>1</v>
      </c>
      <c r="D43">
        <v>34300</v>
      </c>
    </row>
    <row r="44" spans="1:5" x14ac:dyDescent="0.35">
      <c r="A44" s="4"/>
      <c r="D44">
        <v>34300</v>
      </c>
      <c r="E44">
        <v>2</v>
      </c>
    </row>
    <row r="45" spans="1:5" x14ac:dyDescent="0.35">
      <c r="A45" s="4"/>
      <c r="D45">
        <v>26500</v>
      </c>
      <c r="E45">
        <f>E44</f>
        <v>2</v>
      </c>
    </row>
    <row r="46" spans="1:5" x14ac:dyDescent="0.35">
      <c r="A46" s="4"/>
      <c r="D46">
        <v>48400</v>
      </c>
      <c r="E46">
        <v>2000</v>
      </c>
    </row>
    <row r="47" spans="1:5" x14ac:dyDescent="0.35">
      <c r="A47" s="6"/>
      <c r="D47">
        <v>170000</v>
      </c>
    </row>
    <row r="49" spans="1:8" x14ac:dyDescent="0.35">
      <c r="H49" t="s">
        <v>3</v>
      </c>
    </row>
    <row r="50" spans="1:8" x14ac:dyDescent="0.35">
      <c r="A50" s="4"/>
    </row>
    <row r="51" spans="1:8" x14ac:dyDescent="0.35">
      <c r="A51" s="4"/>
    </row>
    <row r="53" spans="1:8" x14ac:dyDescent="0.35">
      <c r="A53" s="4"/>
      <c r="C53" t="s">
        <v>50</v>
      </c>
    </row>
    <row r="54" spans="1:8" ht="16" x14ac:dyDescent="0.45">
      <c r="C54" s="42" t="s">
        <v>48</v>
      </c>
    </row>
    <row r="55" spans="1:8" ht="16" x14ac:dyDescent="0.45">
      <c r="C55" s="42" t="s">
        <v>49</v>
      </c>
    </row>
    <row r="56" spans="1:8" x14ac:dyDescent="0.35">
      <c r="A56">
        <v>1</v>
      </c>
      <c r="B56" s="7" t="s">
        <v>18</v>
      </c>
    </row>
    <row r="57" spans="1:8" x14ac:dyDescent="0.35">
      <c r="B57" s="8" t="s">
        <v>19</v>
      </c>
    </row>
    <row r="58" spans="1:8" x14ac:dyDescent="0.35">
      <c r="B58" s="8" t="s">
        <v>20</v>
      </c>
    </row>
    <row r="59" spans="1:8" x14ac:dyDescent="0.35">
      <c r="B59" s="8" t="s">
        <v>21</v>
      </c>
    </row>
    <row r="61" spans="1:8" x14ac:dyDescent="0.35">
      <c r="C61" s="43" t="s">
        <v>50</v>
      </c>
    </row>
    <row r="62" spans="1:8" ht="16" x14ac:dyDescent="0.35">
      <c r="C62" s="43" t="s">
        <v>53</v>
      </c>
    </row>
    <row r="63" spans="1:8" ht="16" x14ac:dyDescent="0.35">
      <c r="C63" s="43" t="s">
        <v>54</v>
      </c>
    </row>
    <row r="64" spans="1:8" x14ac:dyDescent="0.35">
      <c r="C64" s="43" t="s">
        <v>52</v>
      </c>
    </row>
  </sheetData>
  <sheetProtection selectLockedCells="1"/>
  <dataValidations disablePrompts="1" count="2">
    <dataValidation type="list" allowBlank="1" showInputMessage="1" showErrorMessage="1" sqref="E32" xr:uid="{00000000-0002-0000-0100-000000000000}">
      <formula1>PO_2</formula1>
    </dataValidation>
    <dataValidation type="list" allowBlank="1" showInputMessage="1" showErrorMessage="1" sqref="H33" xr:uid="{00000000-0002-0000-0100-000001000000}">
      <formula1>$A$37:$A$46</formula1>
    </dataValidation>
  </dataValidation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0" r:id="rId3" name="Drop Down 4">
              <controlPr defaultSize="0" autoLine="0" autoPict="0" altText="Seznam">
                <anchor moveWithCells="1">
                  <from>
                    <xdr:col>5</xdr:col>
                    <xdr:colOff>69850</xdr:colOff>
                    <xdr:row>40</xdr:row>
                    <xdr:rowOff>38100</xdr:rowOff>
                  </from>
                  <to>
                    <xdr:col>8</xdr:col>
                    <xdr:colOff>146050</xdr:colOff>
                    <xdr:row>41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4" name="Check Box 5">
              <controlPr locked="0"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107950</xdr:rowOff>
                  </from>
                  <to>
                    <xdr:col>2</xdr:col>
                    <xdr:colOff>4641850</xdr:colOff>
                    <xdr:row>18</xdr:row>
                    <xdr:rowOff>146050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10</vt:i4>
      </vt:variant>
    </vt:vector>
  </HeadingPairs>
  <TitlesOfParts>
    <vt:vector size="12" baseType="lpstr">
      <vt:lpstr>Kumulativní rozpočet projektu</vt:lpstr>
      <vt:lpstr>List2</vt:lpstr>
      <vt:lpstr>List2!_Toc422476566</vt:lpstr>
      <vt:lpstr>List2!_Toc422476567</vt:lpstr>
      <vt:lpstr>List2!_Toc422476568</vt:lpstr>
      <vt:lpstr>List2!_Toc422476569</vt:lpstr>
      <vt:lpstr>List2!_Toc422476571</vt:lpstr>
      <vt:lpstr>List2!_Toc422476573</vt:lpstr>
      <vt:lpstr>List2!_Toc422476574</vt:lpstr>
      <vt:lpstr>List2!_Toc422476575</vt:lpstr>
      <vt:lpstr>List2!_Toc422476576</vt:lpstr>
      <vt:lpstr>'Kumulativní rozpočet projektu'!Oblast_tisku</vt:lpstr>
    </vt:vector>
  </TitlesOfParts>
  <Company>SFZP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Urban Lukas</dc:creator>
  <cp:lastModifiedBy>Prokop Tomáš</cp:lastModifiedBy>
  <cp:lastPrinted>2016-07-20T10:26:50Z</cp:lastPrinted>
  <dcterms:created xsi:type="dcterms:W3CDTF">2015-03-26T09:24:46Z</dcterms:created>
  <dcterms:modified xsi:type="dcterms:W3CDTF">2026-03-12T15:40:58Z</dcterms:modified>
</cp:coreProperties>
</file>